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<sst xmlns="http://schemas.openxmlformats.org/spreadsheetml/2006/main" count="66" uniqueCount="47">
  <si>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广安市前锋区2024年地方政府债券资金使用安排表</t>
  </si>
  <si>
    <t>单位：万元</t>
  </si>
  <si>
    <t>序号</t>
  </si>
  <si>
    <t>主管单位</t>
  </si>
  <si>
    <t>项目名称</t>
  </si>
  <si>
    <t>债券类型</t>
  </si>
  <si>
    <t>2024年发行安排情况</t>
  </si>
  <si>
    <t>2024年安排金额</t>
  </si>
  <si>
    <t>发行批次</t>
  </si>
  <si>
    <t>财政部门资金拨付金额</t>
  </si>
  <si>
    <t>财政部门资金拨付进度</t>
  </si>
  <si>
    <t>项目单位支出金额</t>
  </si>
  <si>
    <t>项目单位支出进度</t>
  </si>
  <si>
    <t>备注</t>
  </si>
  <si>
    <r>
      <rPr>
        <b/>
        <sz val="12"/>
        <color rgb="FF000000"/>
        <rFont val="宋体"/>
        <charset val="134"/>
        <scheme val="minor"/>
      </rPr>
      <t xml:space="preserve">合 </t>
    </r>
    <r>
      <rPr>
        <b/>
        <sz val="12"/>
        <color rgb="FF000000"/>
        <rFont val="宋体"/>
        <charset val="134"/>
      </rPr>
      <t xml:space="preserve">      计</t>
    </r>
  </si>
  <si>
    <t>广安市前锋区农业农村局</t>
  </si>
  <si>
    <t>广安市前锋区农村产业融合示范园建设项目</t>
  </si>
  <si>
    <t>专项债券</t>
  </si>
  <si>
    <t>提前批1批、第3批</t>
  </si>
  <si>
    <t>前锋区花椒产业园区功能提升项目</t>
  </si>
  <si>
    <t>提前批2批</t>
  </si>
  <si>
    <t>广安市前锋区发展和改革局</t>
  </si>
  <si>
    <t>新建西安至重庆高速铁路安康至重庆段</t>
  </si>
  <si>
    <t>提前批3批</t>
  </si>
  <si>
    <t>广安市前锋区生态环境局</t>
  </si>
  <si>
    <t>广安市渠江流域（前锋段）重点流域综合治理项目</t>
  </si>
  <si>
    <t>第2批</t>
  </si>
  <si>
    <t>新增专项债券化债资金</t>
  </si>
  <si>
    <t>第4批</t>
  </si>
  <si>
    <t>再融资专项债券化债资金</t>
  </si>
  <si>
    <t>小计</t>
  </si>
  <si>
    <t>前锋区交通运输局</t>
  </si>
  <si>
    <t>S204（渠华路）建设工程</t>
  </si>
  <si>
    <t>一般债券</t>
  </si>
  <si>
    <t>提前批、第3批</t>
  </si>
  <si>
    <t>前锋区龙滩水库服务站</t>
  </si>
  <si>
    <t>广安市前锋区皮子槽河库段龙滩煤矿运输巷道防渗处理工程</t>
  </si>
  <si>
    <t>广安市前锋农业农村局</t>
  </si>
  <si>
    <t>前锋区高标准农田改造提升项目</t>
  </si>
  <si>
    <t>提前批</t>
  </si>
  <si>
    <t>前锋区2019年长江经济带面源污染治理项目</t>
  </si>
  <si>
    <t>广安经济技术开发区前锋园区管委会</t>
  </si>
  <si>
    <t>前锋园区沐途者土石方平场工程</t>
  </si>
  <si>
    <t>110KV星桂一线9#-18#及星桂二线9#-23#塔架空线路迁改工程</t>
  </si>
  <si>
    <t>第三批</t>
  </si>
  <si>
    <t>广安市前锋区教育科技和体育局</t>
  </si>
  <si>
    <t>广安市前锋中学建设项目二期工程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</si>
</sst>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仿宋"/>
      <charset val="0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 applyProtection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7" fontId="1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C9" sqref="C9"/>
    </sheetView>
  </sheetViews>
  <sheetFormatPr defaultColWidth="14.125" defaultRowHeight="32" customHeight="1"/>
  <cols>
    <col min="1" max="1" width="8.5" style="1" customWidth="1"/>
    <col min="2" max="2" width="21.75" style="1" customWidth="1"/>
    <col min="3" max="3" width="45.125" style="2" customWidth="1"/>
    <col min="4" max="5" width="14.125" style="1" customWidth="1"/>
    <col min="6" max="6" width="14.125" style="2" customWidth="1"/>
    <col min="7" max="10" width="14.125" style="1" customWidth="1"/>
    <col min="11" max="11" width="19.625" style="1" customWidth="1"/>
    <col min="12" max="16384" width="14.125" style="1" customWidth="1"/>
  </cols>
  <sheetData>
    <row r="1" ht="55" customHeight="1" spans="1:11">
      <c r="A1" s="3" t="s">
        <v>0</v>
      </c>
      <c r="B1" s="3"/>
      <c r="C1" s="4"/>
      <c r="D1" s="3"/>
      <c r="E1" s="3"/>
      <c r="F1" s="4"/>
      <c r="G1" s="3"/>
      <c r="H1" s="3"/>
      <c r="I1" s="3"/>
      <c r="J1" s="3"/>
      <c r="K1" s="3"/>
    </row>
    <row r="2" ht="21" customHeight="1"/>
    <row r="3" customHeight="1" spans="11:11">
      <c r="K3" s="1" t="s">
        <v>1</v>
      </c>
    </row>
    <row r="4" customHeight="1" spans="1:11">
      <c r="A4" s="5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8"/>
      <c r="G4" s="9"/>
      <c r="H4" s="9"/>
      <c r="I4" s="9"/>
      <c r="J4" s="30"/>
      <c r="K4" s="31"/>
    </row>
    <row r="5" ht="43" customHeight="1" spans="1:11">
      <c r="A5" s="5"/>
      <c r="B5" s="5"/>
      <c r="C5" s="6"/>
      <c r="D5" s="5"/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32" t="s">
        <v>13</v>
      </c>
    </row>
    <row r="6" ht="43" customHeight="1" spans="1:11">
      <c r="A6" s="11" t="s">
        <v>14</v>
      </c>
      <c r="B6" s="11"/>
      <c r="C6" s="12"/>
      <c r="D6" s="11"/>
      <c r="E6" s="11">
        <f t="shared" ref="E6:I6" si="0">E13+E21</f>
        <v>129300</v>
      </c>
      <c r="F6" s="10"/>
      <c r="G6" s="11">
        <f t="shared" si="0"/>
        <v>129300</v>
      </c>
      <c r="H6" s="13">
        <v>1</v>
      </c>
      <c r="I6" s="11">
        <f t="shared" si="0"/>
        <v>125499.5041</v>
      </c>
      <c r="J6" s="13">
        <v>1</v>
      </c>
      <c r="K6" s="33"/>
    </row>
    <row r="7" ht="43" customHeight="1" spans="1:11">
      <c r="A7" s="5">
        <v>1</v>
      </c>
      <c r="B7" s="14" t="s">
        <v>15</v>
      </c>
      <c r="C7" s="15" t="s">
        <v>16</v>
      </c>
      <c r="D7" s="5" t="s">
        <v>17</v>
      </c>
      <c r="E7" s="16">
        <f t="shared" ref="E7:I7" si="1">12000+27500</f>
        <v>39500</v>
      </c>
      <c r="F7" s="17" t="s">
        <v>18</v>
      </c>
      <c r="G7" s="16">
        <f t="shared" si="1"/>
        <v>39500</v>
      </c>
      <c r="H7" s="13">
        <v>1</v>
      </c>
      <c r="I7" s="16">
        <f t="shared" si="1"/>
        <v>39500</v>
      </c>
      <c r="J7" s="13">
        <v>1</v>
      </c>
      <c r="K7" s="28"/>
    </row>
    <row r="8" ht="43" customHeight="1" spans="1:11">
      <c r="A8" s="5">
        <v>2</v>
      </c>
      <c r="B8" s="14" t="s">
        <v>15</v>
      </c>
      <c r="C8" s="15" t="s">
        <v>19</v>
      </c>
      <c r="D8" s="5" t="s">
        <v>17</v>
      </c>
      <c r="E8" s="18">
        <v>3900</v>
      </c>
      <c r="F8" s="17" t="s">
        <v>20</v>
      </c>
      <c r="G8" s="16">
        <v>3900</v>
      </c>
      <c r="H8" s="13">
        <v>1</v>
      </c>
      <c r="I8" s="34">
        <v>99.5041</v>
      </c>
      <c r="J8" s="13">
        <f>I8/G8</f>
        <v>0.0255138717948718</v>
      </c>
      <c r="K8" s="28"/>
    </row>
    <row r="9" ht="34" customHeight="1" spans="1:11">
      <c r="A9" s="5">
        <v>9</v>
      </c>
      <c r="B9" s="14" t="s">
        <v>21</v>
      </c>
      <c r="C9" s="15" t="s">
        <v>22</v>
      </c>
      <c r="D9" s="19" t="s">
        <v>17</v>
      </c>
      <c r="E9" s="20">
        <v>22700</v>
      </c>
      <c r="F9" s="17" t="s">
        <v>23</v>
      </c>
      <c r="G9" s="20">
        <v>22700</v>
      </c>
      <c r="H9" s="13">
        <v>1</v>
      </c>
      <c r="I9" s="20">
        <v>22700</v>
      </c>
      <c r="J9" s="13">
        <v>1</v>
      </c>
      <c r="K9" s="28"/>
    </row>
    <row r="10" ht="34" customHeight="1" spans="1:11">
      <c r="A10" s="5">
        <v>10</v>
      </c>
      <c r="B10" s="14" t="s">
        <v>24</v>
      </c>
      <c r="C10" s="15" t="s">
        <v>25</v>
      </c>
      <c r="D10" s="19" t="s">
        <v>17</v>
      </c>
      <c r="E10" s="20">
        <v>5000</v>
      </c>
      <c r="F10" s="17" t="s">
        <v>26</v>
      </c>
      <c r="G10" s="20">
        <v>5000</v>
      </c>
      <c r="H10" s="13">
        <v>1</v>
      </c>
      <c r="I10" s="20">
        <v>5000</v>
      </c>
      <c r="J10" s="13">
        <v>1</v>
      </c>
      <c r="K10" s="28"/>
    </row>
    <row r="11" ht="43" customHeight="1" spans="1:11">
      <c r="A11" s="5">
        <v>16</v>
      </c>
      <c r="B11" s="21" t="s">
        <v>27</v>
      </c>
      <c r="C11" s="22"/>
      <c r="D11" s="19" t="s">
        <v>17</v>
      </c>
      <c r="E11" s="23">
        <v>18500</v>
      </c>
      <c r="F11" s="17" t="s">
        <v>28</v>
      </c>
      <c r="G11" s="23">
        <v>18500</v>
      </c>
      <c r="H11" s="13">
        <v>1</v>
      </c>
      <c r="I11" s="23">
        <v>18500</v>
      </c>
      <c r="J11" s="13">
        <v>1</v>
      </c>
      <c r="K11" s="28"/>
    </row>
    <row r="12" ht="43" customHeight="1" spans="1:11">
      <c r="A12" s="5">
        <v>21</v>
      </c>
      <c r="B12" s="21" t="s">
        <v>29</v>
      </c>
      <c r="C12" s="22"/>
      <c r="D12" s="19" t="s">
        <v>17</v>
      </c>
      <c r="E12" s="17">
        <v>33700</v>
      </c>
      <c r="F12" s="17"/>
      <c r="G12" s="17">
        <v>33700</v>
      </c>
      <c r="H12" s="13">
        <v>1</v>
      </c>
      <c r="I12" s="17">
        <v>33700</v>
      </c>
      <c r="J12" s="13">
        <v>1</v>
      </c>
      <c r="K12" s="28"/>
    </row>
    <row r="13" ht="43" customHeight="1" spans="1:11">
      <c r="A13" s="24" t="s">
        <v>30</v>
      </c>
      <c r="B13" s="24"/>
      <c r="C13" s="24"/>
      <c r="D13" s="24"/>
      <c r="E13" s="25">
        <f t="shared" ref="E13:I13" si="2">SUM(E7:E12)</f>
        <v>123300</v>
      </c>
      <c r="F13" s="17"/>
      <c r="G13" s="25">
        <f t="shared" si="2"/>
        <v>123300</v>
      </c>
      <c r="H13" s="13"/>
      <c r="I13" s="25">
        <f t="shared" si="2"/>
        <v>119499.5041</v>
      </c>
      <c r="J13" s="13"/>
      <c r="K13" s="28"/>
    </row>
    <row r="14" ht="43" customHeight="1" spans="1:11">
      <c r="A14" s="5">
        <v>23</v>
      </c>
      <c r="B14" s="26" t="s">
        <v>31</v>
      </c>
      <c r="C14" s="15" t="s">
        <v>32</v>
      </c>
      <c r="D14" s="19" t="s">
        <v>33</v>
      </c>
      <c r="E14" s="27">
        <f t="shared" ref="E14:I14" si="3">500+812</f>
        <v>1312</v>
      </c>
      <c r="F14" s="28" t="s">
        <v>34</v>
      </c>
      <c r="G14" s="27">
        <f t="shared" si="3"/>
        <v>1312</v>
      </c>
      <c r="H14" s="13">
        <v>1</v>
      </c>
      <c r="I14" s="27">
        <f t="shared" si="3"/>
        <v>1312</v>
      </c>
      <c r="J14" s="13">
        <v>1</v>
      </c>
      <c r="K14" s="28"/>
    </row>
    <row r="15" ht="43" customHeight="1" spans="1:11">
      <c r="A15" s="5">
        <v>22</v>
      </c>
      <c r="B15" s="14" t="s">
        <v>35</v>
      </c>
      <c r="C15" s="15" t="s">
        <v>36</v>
      </c>
      <c r="D15" s="19" t="s">
        <v>33</v>
      </c>
      <c r="E15" s="27">
        <f t="shared" ref="E15:I15" si="4">600+1000</f>
        <v>1600</v>
      </c>
      <c r="F15" s="28" t="s">
        <v>34</v>
      </c>
      <c r="G15" s="27">
        <f t="shared" si="4"/>
        <v>1600</v>
      </c>
      <c r="H15" s="13">
        <v>1</v>
      </c>
      <c r="I15" s="27">
        <f t="shared" si="4"/>
        <v>1600</v>
      </c>
      <c r="J15" s="13">
        <v>1</v>
      </c>
      <c r="K15" s="28"/>
    </row>
    <row r="16" ht="43" customHeight="1" spans="1:11">
      <c r="A16" s="5"/>
      <c r="B16" s="26" t="s">
        <v>37</v>
      </c>
      <c r="C16" s="15" t="s">
        <v>38</v>
      </c>
      <c r="D16" s="19" t="s">
        <v>33</v>
      </c>
      <c r="E16" s="29">
        <v>1100</v>
      </c>
      <c r="F16" s="28" t="s">
        <v>39</v>
      </c>
      <c r="G16" s="29">
        <v>1100</v>
      </c>
      <c r="H16" s="13">
        <v>1</v>
      </c>
      <c r="I16" s="29">
        <v>1100</v>
      </c>
      <c r="J16" s="13">
        <v>1</v>
      </c>
      <c r="K16" s="28"/>
    </row>
    <row r="17" ht="43" customHeight="1" spans="1:11">
      <c r="A17" s="5"/>
      <c r="B17" s="26" t="s">
        <v>37</v>
      </c>
      <c r="C17" s="15" t="s">
        <v>40</v>
      </c>
      <c r="D17" s="19" t="s">
        <v>33</v>
      </c>
      <c r="E17" s="29">
        <f t="shared" ref="E17:I17" si="5">700+305</f>
        <v>1005</v>
      </c>
      <c r="F17" s="28" t="s">
        <v>34</v>
      </c>
      <c r="G17" s="29">
        <f t="shared" si="5"/>
        <v>1005</v>
      </c>
      <c r="H17" s="13">
        <v>1</v>
      </c>
      <c r="I17" s="29">
        <f t="shared" si="5"/>
        <v>1005</v>
      </c>
      <c r="J17" s="13">
        <v>1</v>
      </c>
      <c r="K17" s="28"/>
    </row>
    <row r="18" ht="43" customHeight="1" spans="1:11">
      <c r="A18" s="5"/>
      <c r="B18" s="26" t="s">
        <v>41</v>
      </c>
      <c r="C18" s="15" t="s">
        <v>42</v>
      </c>
      <c r="D18" s="19" t="s">
        <v>33</v>
      </c>
      <c r="E18" s="27">
        <v>100</v>
      </c>
      <c r="F18" s="28" t="s">
        <v>39</v>
      </c>
      <c r="G18" s="27">
        <v>100</v>
      </c>
      <c r="H18" s="13">
        <v>1</v>
      </c>
      <c r="I18" s="27">
        <v>100</v>
      </c>
      <c r="J18" s="13">
        <v>1</v>
      </c>
      <c r="K18" s="28"/>
    </row>
    <row r="19" ht="43" customHeight="1" spans="1:11">
      <c r="A19" s="5"/>
      <c r="B19" s="26" t="s">
        <v>41</v>
      </c>
      <c r="C19" s="15" t="s">
        <v>43</v>
      </c>
      <c r="D19" s="19" t="s">
        <v>33</v>
      </c>
      <c r="E19" s="27">
        <v>383</v>
      </c>
      <c r="F19" s="28" t="s">
        <v>44</v>
      </c>
      <c r="G19" s="27">
        <v>383</v>
      </c>
      <c r="H19" s="13">
        <v>1</v>
      </c>
      <c r="I19" s="27">
        <v>383</v>
      </c>
      <c r="J19" s="13">
        <v>1</v>
      </c>
      <c r="K19" s="28"/>
    </row>
    <row r="20" ht="43" customHeight="1" spans="1:11">
      <c r="A20" s="5"/>
      <c r="B20" s="26" t="s">
        <v>45</v>
      </c>
      <c r="C20" s="15" t="s">
        <v>46</v>
      </c>
      <c r="D20" s="19" t="s">
        <v>33</v>
      </c>
      <c r="E20" s="27">
        <v>500</v>
      </c>
      <c r="F20" s="28" t="s">
        <v>44</v>
      </c>
      <c r="G20" s="27">
        <v>500</v>
      </c>
      <c r="H20" s="13">
        <v>1</v>
      </c>
      <c r="I20" s="27">
        <v>500</v>
      </c>
      <c r="J20" s="13">
        <v>1</v>
      </c>
      <c r="K20" s="28"/>
    </row>
    <row r="21" customHeight="1" spans="1:11">
      <c r="A21" s="24" t="s">
        <v>30</v>
      </c>
      <c r="B21" s="24"/>
      <c r="C21" s="24"/>
      <c r="D21" s="24"/>
      <c r="E21" s="25">
        <f t="shared" ref="E21:I21" si="6">SUM(E14:E20)</f>
        <v>6000</v>
      </c>
      <c r="F21" s="17"/>
      <c r="G21" s="25">
        <f t="shared" si="6"/>
        <v>6000</v>
      </c>
      <c r="H21" s="13"/>
      <c r="I21" s="25">
        <f t="shared" si="6"/>
        <v>6000</v>
      </c>
      <c r="J21" s="13"/>
      <c r="K21" s="28"/>
    </row>
  </sheetData>
  <autoFilter xmlns:etc="http://www.wps.cn/officeDocument/2017/etCustomData" ref="A5:K21" etc:filterBottomFollowUsedRange="0">
    <extLst/>
  </autoFilter>
  <mergeCells count="11">
    <mergeCell ref="A1:K1"/>
    <mergeCell ref="E4:J4"/>
    <mergeCell ref="A6:D6"/>
    <mergeCell ref="B11:C11"/>
    <mergeCell ref="B12:C12"/>
    <mergeCell ref="A13:D13"/>
    <mergeCell ref="A21:D21"/>
    <mergeCell ref="A4:A5"/>
    <mergeCell ref="B4:B5"/>
    <mergeCell ref="C4:C5"/>
    <mergeCell ref="D4:D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新闻日报</cp:lastModifiedBy>
  <dcterms:created xsi:type="dcterms:W3CDTF">2023-04-12T02:30:00Z</dcterms:created>
  <dcterms:modified xsi:type="dcterms:W3CDTF">2025-09-09T02:15:17Z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202B57A5158745968B4DBA2D8BFD0F34_13</vt:lpwstr>
  </property>
</Properties>
</file>