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25" windowHeight="10275" tabRatio="937"/>
  </bookViews>
  <sheets>
    <sheet name="前锋区福彩公益金公示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<sst xmlns="http://schemas.openxmlformats.org/spreadsheetml/2006/main" count="85" uniqueCount="50">
  <si>
    <r>
      <rPr>
        <b/>
        <sz val="18"/>
        <rFont val="方正小标宋_GBK"/>
        <charset val="134"/>
      </rPr>
      <t>广安市前锋区</t>
    </r>
    <r>
      <rPr>
        <b/>
        <sz val="18"/>
        <rFont val="Times New Roman"/>
        <charset val="134"/>
      </rPr>
      <t>2025</t>
    </r>
    <r>
      <rPr>
        <b/>
        <sz val="18"/>
        <rFont val="方正小标宋_GBK"/>
        <charset val="134"/>
      </rPr>
      <t>年度福利彩票公益金资助项目公示表</t>
    </r>
  </si>
  <si>
    <t>单位：广安市前锋区民政局</t>
  </si>
  <si>
    <r>
      <rPr>
        <b/>
        <sz val="10"/>
        <rFont val="宋体"/>
        <charset val="134"/>
      </rPr>
      <t>单位：万元</t>
    </r>
  </si>
  <si>
    <t>项目类型</t>
  </si>
  <si>
    <t>序号</t>
  </si>
  <si>
    <t>项目名称</t>
  </si>
  <si>
    <t>项目单位</t>
  </si>
  <si>
    <t>资金额度</t>
  </si>
  <si>
    <t>使用额度</t>
  </si>
  <si>
    <t>执行率</t>
  </si>
  <si>
    <t>项目联系方式</t>
  </si>
  <si>
    <t>备注</t>
  </si>
  <si>
    <t>合计</t>
  </si>
  <si>
    <t>中央福彩公益金</t>
  </si>
  <si>
    <t>省级福彩公益金</t>
  </si>
  <si>
    <t>联系人</t>
  </si>
  <si>
    <t>联系电话</t>
  </si>
  <si>
    <t>一、老年人福利类</t>
  </si>
  <si>
    <t>老年人能力综合评估</t>
  </si>
  <si>
    <t>前锋区民政局</t>
  </si>
  <si>
    <r>
      <rPr>
        <b/>
        <sz val="11"/>
        <rFont val="华文仿宋"/>
        <charset val="134"/>
      </rPr>
      <t>蒋林玲</t>
    </r>
  </si>
  <si>
    <t>养老助餐</t>
  </si>
  <si>
    <t>养老服务体系建设项目</t>
  </si>
  <si>
    <r>
      <rPr>
        <b/>
        <sz val="11"/>
        <rFont val="方正仿宋_GBK"/>
        <charset val="134"/>
      </rPr>
      <t>原地方分成资金</t>
    </r>
  </si>
  <si>
    <t>小　计</t>
  </si>
  <si>
    <t>二、残疾人福利类</t>
  </si>
  <si>
    <t>精神障碍社区康复服务</t>
  </si>
  <si>
    <r>
      <rPr>
        <b/>
        <sz val="11"/>
        <rFont val="华文仿宋"/>
        <charset val="134"/>
      </rPr>
      <t>辛茂林</t>
    </r>
  </si>
  <si>
    <r>
      <rPr>
        <b/>
        <sz val="10"/>
        <rFont val="方正仿宋_GBK"/>
        <charset val="134"/>
      </rPr>
      <t>原地方分成资金</t>
    </r>
    <r>
      <rPr>
        <b/>
        <sz val="10"/>
        <rFont val="Times New Roman"/>
        <charset val="134"/>
      </rPr>
      <t>15</t>
    </r>
    <r>
      <rPr>
        <b/>
        <sz val="10"/>
        <rFont val="方正仿宋_GBK"/>
        <charset val="134"/>
      </rPr>
      <t>万元</t>
    </r>
  </si>
  <si>
    <t>三、儿童福利类</t>
  </si>
  <si>
    <t>“福彩圆梦·孤儿助学”工程</t>
  </si>
  <si>
    <t>事实无人抚养儿童助学</t>
  </si>
  <si>
    <t>孤儿医疗康复“明天计划”</t>
  </si>
  <si>
    <t>“为你而来相伴成长”儿童关爱保护</t>
  </si>
  <si>
    <t>困境儿童关爱保护能力提升项目</t>
  </si>
  <si>
    <t>原地方分成资金</t>
  </si>
  <si>
    <t>四、社会公益类</t>
  </si>
  <si>
    <t>前锋区殡仪馆环保火化炉购置</t>
  </si>
  <si>
    <t>邓银春</t>
  </si>
  <si>
    <t>前锋区精神卫生福利中心项目建设</t>
  </si>
  <si>
    <t>熊洪武</t>
  </si>
  <si>
    <t>绿色惠民殡葬</t>
  </si>
  <si>
    <t>区划地名公益服务项目</t>
  </si>
  <si>
    <t>婚俗改革公益项目</t>
  </si>
  <si>
    <t>前锋区社会组织孵化中心购买服务项目</t>
  </si>
  <si>
    <t>社会救助服务项目</t>
  </si>
  <si>
    <t>邓海燕</t>
  </si>
  <si>
    <t>绿色人文安葬试点项目</t>
  </si>
  <si>
    <t>小　　计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</si>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</sst>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b/>
      <sz val="11"/>
      <name val="Times New Roman"/>
      <charset val="134"/>
    </font>
    <font>
      <b/>
      <sz val="10"/>
      <name val="黑体"/>
      <charset val="134"/>
    </font>
    <font>
      <b/>
      <sz val="11"/>
      <name val="方正仿宋_GBK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2"/>
      <color rgb="FFFF0000"/>
      <name val="Times New Roman"/>
      <charset val="134"/>
    </font>
    <font>
      <b/>
      <sz val="10"/>
      <name val="方正仿宋_GBK"/>
      <charset val="134"/>
    </font>
    <font>
      <b/>
      <sz val="11"/>
      <name val="华文仿宋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0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42" fontId="38" fillId="0" borderId="0">
      <alignment vertical="top"/>
      <protection locked="0"/>
    </xf>
  </cellStyleXfs>
  <cellXfs count="54">
    <xf numFmtId="0" fontId="0" fillId="0" borderId="0" xfId="0" applyFont="1" applyAlignment="1">
      <alignment vertical="center"/>
    </xf>
    <xf numFmtId="0" fontId="1" fillId="0" borderId="0" xfId="52" applyFont="1" applyFill="1" applyBorder="1" applyAlignment="1">
      <alignment vertical="center" wrapText="1"/>
    </xf>
    <xf numFmtId="0" fontId="2" fillId="0" borderId="0" xfId="52" applyFont="1" applyFill="1" applyBorder="1" applyAlignment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" fillId="0" borderId="1" xfId="5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0" fillId="0" borderId="6" xfId="52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0" fillId="0" borderId="5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1" fillId="0" borderId="0" xfId="52" applyFont="1" applyFill="1" applyAlignment="1">
      <alignment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0" fontId="11" fillId="0" borderId="7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 wrapText="1"/>
    </xf>
    <xf numFmtId="176" fontId="3" fillId="0" borderId="7" xfId="52" applyNumberFormat="1" applyFont="1" applyFill="1" applyBorder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_绩效考评指标(4.1）" xfId="52"/>
    <cellStyle name="样式 1" xfId="53"/>
    <cellStyle name="货币[0] 2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showZeros="0" tabSelected="1" topLeftCell="A10" workbookViewId="0">
      <selection activeCell="C21" sqref="C21"/>
    </sheetView>
  </sheetViews>
  <sheetFormatPr defaultColWidth="9" defaultRowHeight="14.25"/>
  <cols>
    <col min="2" max="2" width="7" customWidth="1"/>
    <col min="3" max="3" width="37.625" customWidth="1"/>
    <col min="4" max="4" width="14.625" customWidth="1"/>
    <col min="10" max="10" width="12.5" customWidth="1"/>
    <col min="11" max="11" width="14" customWidth="1"/>
    <col min="12" max="12" width="21" style="5" customWidth="1"/>
  </cols>
  <sheetData>
    <row r="1" s="1" customFormat="1" ht="30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7" customHeight="1" spans="1:13">
      <c r="A2" s="8" t="s">
        <v>1</v>
      </c>
      <c r="B2" s="9"/>
      <c r="C2" s="10"/>
      <c r="D2" s="11"/>
      <c r="E2" s="11"/>
      <c r="F2" s="11"/>
      <c r="G2" s="11"/>
      <c r="H2" s="11"/>
      <c r="I2" s="11"/>
      <c r="J2" s="7"/>
      <c r="K2" s="12" t="s">
        <v>2</v>
      </c>
      <c r="L2" s="7"/>
    </row>
    <row r="3" s="2" customFormat="1" ht="21" customHeight="1" spans="1:13">
      <c r="A3" s="13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5"/>
      <c r="G3" s="15"/>
      <c r="H3" s="16" t="s">
        <v>8</v>
      </c>
      <c r="I3" s="16" t="s">
        <v>9</v>
      </c>
      <c r="J3" s="13" t="s">
        <v>10</v>
      </c>
      <c r="K3" s="13"/>
      <c r="L3" s="13" t="s">
        <v>11</v>
      </c>
    </row>
    <row r="4" s="2" customFormat="1" ht="33" customHeight="1" spans="1:13">
      <c r="A4" s="13"/>
      <c r="B4" s="13"/>
      <c r="C4" s="13"/>
      <c r="D4" s="13"/>
      <c r="E4" s="13" t="s">
        <v>12</v>
      </c>
      <c r="F4" s="13" t="s">
        <v>13</v>
      </c>
      <c r="G4" s="13" t="s">
        <v>14</v>
      </c>
      <c r="H4" s="17"/>
      <c r="I4" s="17"/>
      <c r="J4" s="13" t="s">
        <v>15</v>
      </c>
      <c r="K4" s="13" t="s">
        <v>16</v>
      </c>
      <c r="L4" s="13"/>
    </row>
    <row r="5" s="3" customFormat="1" ht="24" customHeight="1" spans="1:13">
      <c r="A5" s="18" t="s">
        <v>17</v>
      </c>
      <c r="B5" s="19">
        <v>1</v>
      </c>
      <c r="C5" s="20" t="s">
        <v>18</v>
      </c>
      <c r="D5" s="20" t="s">
        <v>19</v>
      </c>
      <c r="E5" s="21">
        <v>50.75</v>
      </c>
      <c r="F5" s="22">
        <v>50.75</v>
      </c>
      <c r="G5" s="22"/>
      <c r="H5" s="22"/>
      <c r="I5" s="23">
        <f t="shared" ref="I5:I14" si="0">SUM(H5/E5)*100%</f>
        <v>0</v>
      </c>
      <c r="J5" s="24" t="s">
        <v>20</v>
      </c>
      <c r="K5" s="24">
        <v>13982692260</v>
      </c>
      <c r="L5" s="25"/>
    </row>
    <row r="6" s="3" customFormat="1" ht="24" customHeight="1" spans="1:13">
      <c r="A6" s="26"/>
      <c r="B6" s="19">
        <v>2</v>
      </c>
      <c r="C6" s="20" t="s">
        <v>21</v>
      </c>
      <c r="D6" s="20" t="s">
        <v>19</v>
      </c>
      <c r="E6" s="21">
        <v>5.7</v>
      </c>
      <c r="F6" s="22">
        <v>5.7</v>
      </c>
      <c r="G6" s="22"/>
      <c r="H6" s="22"/>
      <c r="I6" s="23">
        <f t="shared" si="0"/>
        <v>0</v>
      </c>
      <c r="J6" s="24" t="s">
        <v>20</v>
      </c>
      <c r="K6" s="24">
        <v>13982692260</v>
      </c>
      <c r="L6" s="25"/>
    </row>
    <row r="7" s="3" customFormat="1" ht="24" customHeight="1" spans="1:13">
      <c r="A7" s="26"/>
      <c r="B7" s="19">
        <v>3</v>
      </c>
      <c r="C7" s="27" t="s">
        <v>22</v>
      </c>
      <c r="D7" s="20" t="s">
        <v>19</v>
      </c>
      <c r="E7" s="21">
        <v>109</v>
      </c>
      <c r="F7" s="22"/>
      <c r="G7" s="22">
        <v>109</v>
      </c>
      <c r="H7" s="22">
        <v>84</v>
      </c>
      <c r="I7" s="23">
        <f t="shared" si="0"/>
        <v>0.770642201834862</v>
      </c>
      <c r="J7" s="24" t="s">
        <v>20</v>
      </c>
      <c r="K7" s="24">
        <v>13982692260</v>
      </c>
      <c r="L7" s="25" t="s">
        <v>23</v>
      </c>
    </row>
    <row r="8" s="3" customFormat="1" ht="24" customHeight="1" spans="1:13">
      <c r="A8" s="28"/>
      <c r="B8" s="19" t="s">
        <v>24</v>
      </c>
      <c r="C8" s="19"/>
      <c r="D8" s="20"/>
      <c r="E8" s="21">
        <f>SUM(E5:E7)</f>
        <v>165.45</v>
      </c>
      <c r="F8" s="21">
        <f>SUM(F5:F7)</f>
        <v>56.45</v>
      </c>
      <c r="G8" s="21">
        <f>SUM(G5:G7)</f>
        <v>109</v>
      </c>
      <c r="H8" s="21">
        <f>SUM(H5:H7)</f>
        <v>84</v>
      </c>
      <c r="I8" s="23">
        <f t="shared" si="0"/>
        <v>0.507706255666365</v>
      </c>
      <c r="J8" s="24"/>
      <c r="K8" s="24"/>
      <c r="L8" s="25"/>
    </row>
    <row r="9" s="4" customFormat="1" ht="27" customHeight="1" spans="1:13">
      <c r="A9" s="29" t="s">
        <v>25</v>
      </c>
      <c r="B9" s="30">
        <v>1</v>
      </c>
      <c r="C9" s="20" t="s">
        <v>26</v>
      </c>
      <c r="D9" s="20" t="s">
        <v>19</v>
      </c>
      <c r="E9" s="21">
        <v>38</v>
      </c>
      <c r="F9" s="31">
        <v>23</v>
      </c>
      <c r="G9" s="31">
        <v>15</v>
      </c>
      <c r="H9" s="31">
        <v>13</v>
      </c>
      <c r="I9" s="32">
        <f t="shared" si="0"/>
        <v>0.342105263157895</v>
      </c>
      <c r="J9" s="24" t="s">
        <v>27</v>
      </c>
      <c r="K9" s="24">
        <v>13982621543</v>
      </c>
      <c r="L9" s="33" t="s">
        <v>28</v>
      </c>
      <c r="M9" s="34"/>
    </row>
    <row r="10" s="4" customFormat="1" ht="22" customHeight="1" spans="1:13">
      <c r="A10" s="29"/>
      <c r="B10" s="35" t="s">
        <v>24</v>
      </c>
      <c r="C10" s="35"/>
      <c r="D10" s="36"/>
      <c r="E10" s="21">
        <f t="shared" ref="E10:H10" si="1">SUM(E9:E9)</f>
        <v>38</v>
      </c>
      <c r="F10" s="37">
        <f t="shared" si="1"/>
        <v>23</v>
      </c>
      <c r="G10" s="37">
        <f t="shared" si="1"/>
        <v>15</v>
      </c>
      <c r="H10" s="37">
        <f t="shared" si="1"/>
        <v>13</v>
      </c>
      <c r="I10" s="32">
        <f t="shared" si="0"/>
        <v>0.342105263157895</v>
      </c>
      <c r="J10" s="38"/>
      <c r="K10" s="38"/>
      <c r="L10" s="30"/>
      <c r="M10" s="34"/>
    </row>
    <row r="11" s="3" customFormat="1" ht="24" customHeight="1" spans="1:13">
      <c r="A11" s="18" t="s">
        <v>29</v>
      </c>
      <c r="B11" s="19">
        <v>1</v>
      </c>
      <c r="C11" s="20" t="s">
        <v>30</v>
      </c>
      <c r="D11" s="20" t="s">
        <v>19</v>
      </c>
      <c r="E11" s="21">
        <v>8</v>
      </c>
      <c r="F11" s="39">
        <v>8</v>
      </c>
      <c r="G11" s="31"/>
      <c r="H11" s="31">
        <v>4.33</v>
      </c>
      <c r="I11" s="32">
        <f t="shared" si="0"/>
        <v>0.54125</v>
      </c>
      <c r="J11" s="24" t="s">
        <v>27</v>
      </c>
      <c r="K11" s="24">
        <v>13982621543</v>
      </c>
      <c r="L11" s="25"/>
    </row>
    <row r="12" s="3" customFormat="1" ht="24" customHeight="1" spans="1:13">
      <c r="A12" s="26"/>
      <c r="B12" s="19">
        <v>2</v>
      </c>
      <c r="C12" s="20" t="s">
        <v>31</v>
      </c>
      <c r="D12" s="20" t="s">
        <v>19</v>
      </c>
      <c r="E12" s="21">
        <v>12</v>
      </c>
      <c r="F12" s="39"/>
      <c r="G12" s="31">
        <v>12</v>
      </c>
      <c r="H12" s="31"/>
      <c r="I12" s="32">
        <f t="shared" si="0"/>
        <v>0</v>
      </c>
      <c r="J12" s="24" t="s">
        <v>27</v>
      </c>
      <c r="K12" s="24">
        <v>13982621543</v>
      </c>
      <c r="L12" s="25"/>
    </row>
    <row r="13" s="3" customFormat="1" ht="24" customHeight="1" spans="1:13">
      <c r="A13" s="26"/>
      <c r="B13" s="19">
        <v>3</v>
      </c>
      <c r="C13" s="20" t="s">
        <v>32</v>
      </c>
      <c r="D13" s="20" t="s">
        <v>19</v>
      </c>
      <c r="E13" s="21">
        <v>1</v>
      </c>
      <c r="F13" s="39">
        <v>1</v>
      </c>
      <c r="G13" s="31"/>
      <c r="H13" s="31"/>
      <c r="I13" s="32">
        <f t="shared" si="0"/>
        <v>0</v>
      </c>
      <c r="J13" s="24" t="s">
        <v>27</v>
      </c>
      <c r="K13" s="24">
        <v>13982621543</v>
      </c>
      <c r="L13" s="25"/>
    </row>
    <row r="14" s="3" customFormat="1" ht="24" customHeight="1" spans="1:13">
      <c r="A14" s="26"/>
      <c r="B14" s="19">
        <v>4</v>
      </c>
      <c r="C14" s="20" t="s">
        <v>33</v>
      </c>
      <c r="D14" s="20" t="s">
        <v>19</v>
      </c>
      <c r="E14" s="21">
        <v>25</v>
      </c>
      <c r="F14" s="39"/>
      <c r="G14" s="31">
        <v>25</v>
      </c>
      <c r="H14" s="31"/>
      <c r="I14" s="32">
        <f t="shared" si="0"/>
        <v>0</v>
      </c>
      <c r="J14" s="24" t="s">
        <v>27</v>
      </c>
      <c r="K14" s="24">
        <v>13982621543</v>
      </c>
      <c r="L14" s="25"/>
    </row>
    <row r="15" s="3" customFormat="1" ht="24" customHeight="1" spans="1:13">
      <c r="A15" s="26"/>
      <c r="B15" s="19">
        <v>5</v>
      </c>
      <c r="C15" s="27" t="s">
        <v>34</v>
      </c>
      <c r="D15" s="20" t="s">
        <v>19</v>
      </c>
      <c r="E15" s="21">
        <v>5</v>
      </c>
      <c r="F15" s="39"/>
      <c r="G15" s="31">
        <v>5</v>
      </c>
      <c r="H15" s="31"/>
      <c r="I15" s="32"/>
      <c r="J15" s="24" t="s">
        <v>27</v>
      </c>
      <c r="K15" s="24">
        <v>13982621543</v>
      </c>
      <c r="L15" s="40" t="s">
        <v>35</v>
      </c>
    </row>
    <row r="16" s="3" customFormat="1" ht="24" customHeight="1" spans="1:13">
      <c r="A16" s="28"/>
      <c r="B16" s="41" t="s">
        <v>24</v>
      </c>
      <c r="C16" s="42"/>
      <c r="D16" s="20"/>
      <c r="E16" s="21">
        <f>SUM(E11:E15)</f>
        <v>51</v>
      </c>
      <c r="F16" s="37">
        <f>SUM(F11:F15)</f>
        <v>9</v>
      </c>
      <c r="G16" s="37">
        <f>SUM(G11:G15)</f>
        <v>42</v>
      </c>
      <c r="H16" s="37">
        <f>SUM(H11:H15)</f>
        <v>4.33</v>
      </c>
      <c r="I16" s="32">
        <f t="shared" ref="I16:I26" si="2">SUM(H16/E16)*100%</f>
        <v>0.0849019607843137</v>
      </c>
      <c r="J16" s="24"/>
      <c r="K16" s="24"/>
      <c r="L16" s="25"/>
    </row>
    <row r="17" s="3" customFormat="1" ht="24" customHeight="1" spans="1:12">
      <c r="A17" s="18" t="s">
        <v>36</v>
      </c>
      <c r="B17" s="19">
        <v>1</v>
      </c>
      <c r="C17" s="20" t="s">
        <v>37</v>
      </c>
      <c r="D17" s="20" t="s">
        <v>19</v>
      </c>
      <c r="E17" s="21">
        <v>200</v>
      </c>
      <c r="F17" s="31">
        <v>200</v>
      </c>
      <c r="G17" s="31"/>
      <c r="H17" s="31"/>
      <c r="I17" s="32">
        <f t="shared" si="2"/>
        <v>0</v>
      </c>
      <c r="J17" s="43" t="s">
        <v>38</v>
      </c>
      <c r="K17" s="24">
        <v>15884903395</v>
      </c>
      <c r="L17" s="25"/>
    </row>
    <row r="18" ht="24" customHeight="1" spans="1:12">
      <c r="A18" s="26"/>
      <c r="B18" s="19">
        <v>2</v>
      </c>
      <c r="C18" s="20" t="s">
        <v>39</v>
      </c>
      <c r="D18" s="20" t="s">
        <v>19</v>
      </c>
      <c r="E18" s="21">
        <v>1344</v>
      </c>
      <c r="F18" s="37"/>
      <c r="G18" s="37">
        <v>1344</v>
      </c>
      <c r="H18" s="37">
        <v>800</v>
      </c>
      <c r="I18" s="32">
        <f t="shared" si="2"/>
        <v>0.595238095238095</v>
      </c>
      <c r="J18" s="43" t="s">
        <v>40</v>
      </c>
      <c r="K18" s="43">
        <v>13980320189</v>
      </c>
      <c r="L18" s="44"/>
    </row>
    <row r="19" ht="24" customHeight="1" spans="1:12">
      <c r="A19" s="26"/>
      <c r="B19" s="19">
        <v>3</v>
      </c>
      <c r="C19" s="20" t="s">
        <v>41</v>
      </c>
      <c r="D19" s="20" t="s">
        <v>19</v>
      </c>
      <c r="E19" s="21">
        <v>8</v>
      </c>
      <c r="F19" s="37"/>
      <c r="G19" s="37">
        <v>8</v>
      </c>
      <c r="H19" s="37">
        <v>8</v>
      </c>
      <c r="I19" s="32">
        <f t="shared" si="2"/>
        <v>1</v>
      </c>
      <c r="J19" s="43" t="s">
        <v>38</v>
      </c>
      <c r="K19" s="24">
        <v>15884903395</v>
      </c>
      <c r="L19" s="44"/>
    </row>
    <row r="20" ht="24" customHeight="1" spans="1:12">
      <c r="A20" s="26"/>
      <c r="B20" s="19">
        <v>4</v>
      </c>
      <c r="C20" s="20" t="s">
        <v>42</v>
      </c>
      <c r="D20" s="20" t="s">
        <v>19</v>
      </c>
      <c r="E20" s="21">
        <v>15</v>
      </c>
      <c r="F20" s="37"/>
      <c r="G20" s="37">
        <v>15</v>
      </c>
      <c r="H20" s="37">
        <v>5</v>
      </c>
      <c r="I20" s="32">
        <f t="shared" si="2"/>
        <v>0.333333333333333</v>
      </c>
      <c r="J20" s="43" t="s">
        <v>38</v>
      </c>
      <c r="K20" s="24">
        <v>15884903395</v>
      </c>
      <c r="L20" s="40" t="s">
        <v>35</v>
      </c>
    </row>
    <row r="21" ht="24" customHeight="1" spans="1:12">
      <c r="A21" s="26"/>
      <c r="B21" s="19">
        <v>5</v>
      </c>
      <c r="C21" s="20" t="s">
        <v>43</v>
      </c>
      <c r="D21" s="20" t="s">
        <v>19</v>
      </c>
      <c r="E21" s="21">
        <v>15</v>
      </c>
      <c r="F21" s="37"/>
      <c r="G21" s="37">
        <v>15</v>
      </c>
      <c r="H21" s="37">
        <v>10</v>
      </c>
      <c r="I21" s="32">
        <f t="shared" si="2"/>
        <v>0.666666666666667</v>
      </c>
      <c r="J21" s="43" t="s">
        <v>38</v>
      </c>
      <c r="K21" s="24">
        <v>15884903395</v>
      </c>
      <c r="L21" s="40" t="s">
        <v>35</v>
      </c>
    </row>
    <row r="22" ht="24" customHeight="1" spans="1:12">
      <c r="A22" s="26"/>
      <c r="B22" s="19">
        <v>6</v>
      </c>
      <c r="C22" s="20" t="s">
        <v>44</v>
      </c>
      <c r="D22" s="20" t="s">
        <v>19</v>
      </c>
      <c r="E22" s="21">
        <v>10</v>
      </c>
      <c r="F22" s="37"/>
      <c r="G22" s="37">
        <v>10</v>
      </c>
      <c r="H22" s="37">
        <v>10</v>
      </c>
      <c r="I22" s="32">
        <f t="shared" si="2"/>
        <v>1</v>
      </c>
      <c r="J22" s="24" t="s">
        <v>27</v>
      </c>
      <c r="K22" s="24">
        <v>13982621543</v>
      </c>
      <c r="L22" s="40" t="s">
        <v>35</v>
      </c>
    </row>
    <row r="23" ht="24" customHeight="1" spans="1:12">
      <c r="A23" s="26"/>
      <c r="B23" s="19">
        <v>7</v>
      </c>
      <c r="C23" s="20" t="s">
        <v>45</v>
      </c>
      <c r="D23" s="20" t="s">
        <v>19</v>
      </c>
      <c r="E23" s="21">
        <v>5</v>
      </c>
      <c r="F23" s="37"/>
      <c r="G23" s="37">
        <v>5</v>
      </c>
      <c r="H23" s="37">
        <v>5</v>
      </c>
      <c r="I23" s="32">
        <f t="shared" si="2"/>
        <v>1</v>
      </c>
      <c r="J23" s="45" t="s">
        <v>46</v>
      </c>
      <c r="K23" s="24">
        <v>13980333699</v>
      </c>
      <c r="L23" s="40" t="s">
        <v>35</v>
      </c>
    </row>
    <row r="24" ht="24" customHeight="1" spans="1:12">
      <c r="A24" s="26"/>
      <c r="B24" s="19">
        <v>8</v>
      </c>
      <c r="C24" s="20" t="s">
        <v>47</v>
      </c>
      <c r="D24" s="20" t="s">
        <v>19</v>
      </c>
      <c r="E24" s="21">
        <v>5</v>
      </c>
      <c r="F24" s="37"/>
      <c r="G24" s="37">
        <v>5</v>
      </c>
      <c r="H24" s="37">
        <v>5</v>
      </c>
      <c r="I24" s="32">
        <f t="shared" si="2"/>
        <v>1</v>
      </c>
      <c r="J24" s="43" t="s">
        <v>38</v>
      </c>
      <c r="K24" s="24">
        <v>15884903395</v>
      </c>
      <c r="L24" s="40" t="s">
        <v>35</v>
      </c>
    </row>
    <row r="25" ht="24" customHeight="1" spans="1:12">
      <c r="A25" s="28"/>
      <c r="B25" s="46" t="s">
        <v>48</v>
      </c>
      <c r="C25" s="47"/>
      <c r="D25" s="48"/>
      <c r="E25" s="21">
        <f>SUM(E17:E24)</f>
        <v>1602</v>
      </c>
      <c r="F25" s="21">
        <f>SUM(F17:F24)</f>
        <v>200</v>
      </c>
      <c r="G25" s="21">
        <f>SUM(G17:G24)</f>
        <v>1402</v>
      </c>
      <c r="H25" s="21">
        <f>SUM(H17:H24)</f>
        <v>843</v>
      </c>
      <c r="I25" s="23">
        <f t="shared" si="2"/>
        <v>0.526217228464419</v>
      </c>
      <c r="J25" s="21"/>
      <c r="K25" s="21"/>
      <c r="L25" s="49"/>
    </row>
    <row r="26" ht="28" customHeight="1" spans="1:12">
      <c r="A26" s="50" t="s">
        <v>49</v>
      </c>
      <c r="B26" s="51"/>
      <c r="C26" s="52"/>
      <c r="D26" s="53"/>
      <c r="E26" s="44">
        <f>SUM(E8+E16+E25+E10)</f>
        <v>1856.45</v>
      </c>
      <c r="F26" s="44">
        <f>SUM(F8+F16+F25+F10)</f>
        <v>288.45</v>
      </c>
      <c r="G26" s="44">
        <f>SUM(G8+G16+G25+G10)</f>
        <v>1568</v>
      </c>
      <c r="H26" s="44">
        <f>SUM(H8+H16+H25+H10)</f>
        <v>944.33</v>
      </c>
      <c r="I26" s="23">
        <f t="shared" si="2"/>
        <v>0.508675159578766</v>
      </c>
      <c r="J26" s="53"/>
      <c r="K26" s="53"/>
      <c r="L26" s="49"/>
    </row>
  </sheetData>
  <mergeCells count="21">
    <mergeCell ref="A1:L1"/>
    <mergeCell ref="A2:C2"/>
    <mergeCell ref="D2:G2"/>
    <mergeCell ref="E3:G3"/>
    <mergeCell ref="J3:K3"/>
    <mergeCell ref="B8:C8"/>
    <mergeCell ref="B10:C10"/>
    <mergeCell ref="B16:C16"/>
    <mergeCell ref="B25:C25"/>
    <mergeCell ref="A26:C26"/>
    <mergeCell ref="A3:A4"/>
    <mergeCell ref="A5:A8"/>
    <mergeCell ref="A9:A10"/>
    <mergeCell ref="A11:A16"/>
    <mergeCell ref="A17:A25"/>
    <mergeCell ref="B3:B4"/>
    <mergeCell ref="C3:C4"/>
    <mergeCell ref="D3:D4"/>
    <mergeCell ref="H3:H4"/>
    <mergeCell ref="I3:I4"/>
    <mergeCell ref="L3:L4"/>
  </mergeCells>
  <pageMargins left="0.75" right="0.75" top="1" bottom="1" header="0.5" footer="0.5"/>
  <headerFooter/>
  <ignoredErrors>
    <ignoredError sqref="E11:E1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前锋区福彩公益金公示表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2014-01-21T10:46:00Z</dcterms:created>
  <cp:lastPrinted>2019-12-23T09:35:00Z</cp:lastPrinted>
  <dcterms:modified xsi:type="dcterms:W3CDTF">2026-03-16T00:41:56Z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CC0185EE7C9D48129A31EE3696AF4D73_13</vt:lpwstr>
  </property>
  <property fmtid="{D5CDD505-2E9C-101B-9397-08002B2CF9AE}" pid="4" name="CalculationRule">
    <vt:i4>0</vt:i4>
  </property>
</Properties>
</file>